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ni\AppData\Local\Microsoft\Windows\INetCache\Content.Outlook\UMRL82MZ\"/>
    </mc:Choice>
  </mc:AlternateContent>
  <xr:revisionPtr revIDLastSave="0" documentId="13_ncr:1_{3045BFFE-C8E2-47E1-A1A9-72742EFA74BF}" xr6:coauthVersionLast="45" xr6:coauthVersionMax="45" xr10:uidLastSave="{00000000-0000-0000-0000-000000000000}"/>
  <bookViews>
    <workbookView xWindow="-110" yWindow="-110" windowWidth="19420" windowHeight="10420" xr2:uid="{2914806B-1C23-47B1-81D9-DF4510CD898E}"/>
  </bookViews>
  <sheets>
    <sheet name="Munka1" sheetId="1" r:id="rId1"/>
  </sheets>
  <definedNames>
    <definedName name="anyag">Munka1!$D$4</definedName>
    <definedName name="munka">Munka1!$D$6</definedName>
    <definedName name="osszktg">Munka1!$D$8</definedName>
    <definedName name="tamogatas">Munka1!#REF!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3" i="1"/>
  <c r="D14" i="1" s="1"/>
  <c r="D8" i="1"/>
  <c r="D11" i="1" s="1"/>
  <c r="D16" i="1" l="1"/>
  <c r="E6" i="1"/>
  <c r="D17" i="1"/>
  <c r="D18" i="1" s="1"/>
  <c r="D19" i="1" s="1"/>
  <c r="E4" i="1"/>
</calcChain>
</file>

<file path=xl/sharedStrings.xml><?xml version="1.0" encoding="utf-8"?>
<sst xmlns="http://schemas.openxmlformats.org/spreadsheetml/2006/main" count="12" uniqueCount="12">
  <si>
    <t>melyik kisebb</t>
  </si>
  <si>
    <t>masik 50</t>
  </si>
  <si>
    <t>max_osszes_fele</t>
  </si>
  <si>
    <t>max_3m</t>
  </si>
  <si>
    <t>osszes_</t>
  </si>
  <si>
    <t>kisebb50</t>
  </si>
  <si>
    <t>max_kisebb_2x</t>
  </si>
  <si>
    <t>felújítási összeg kalkulátor számlák alapján</t>
  </si>
  <si>
    <t>anyag számla:</t>
  </si>
  <si>
    <t>munkadíj számla:</t>
  </si>
  <si>
    <t>összes számla:</t>
  </si>
  <si>
    <t>igényelhető támogatás: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</si>
</sst>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2" borderId="1" xfId="0" applyFont="1" applyFill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2" fillId="2" borderId="0" xfId="0" applyFont="1" applyFill="1"/>
    <xf numFmtId="164" fontId="2" fillId="0" borderId="0" xfId="1" applyNumberFormat="1" applyFont="1"/>
    <xf numFmtId="0" fontId="3" fillId="4" borderId="1" xfId="0" applyFont="1" applyFill="1" applyBorder="1" applyAlignment="1">
      <alignment vertical="center"/>
    </xf>
    <xf numFmtId="165" fontId="3" fillId="4" borderId="2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5" fontId="3" fillId="3" borderId="2" xfId="1" applyNumberFormat="1" applyFont="1" applyFill="1" applyBorder="1" applyAlignment="1">
      <alignment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54E7-75C0-4283-B38A-0E28A34917DF}">
  <dimension ref="B2:E19"/>
  <sheetViews>
    <sheetView tabSelected="1" zoomScaleNormal="100" workbookViewId="0">
      <selection activeCell="G7" sqref="G7"/>
    </sheetView>
  </sheetViews>
  <sheetFormatPr defaultRowHeight="14.5" x14ac:dyDescent="0.35"/>
  <cols>
    <col min="3" max="3" width="23" customWidth="1"/>
    <col min="4" max="4" width="16.6328125" customWidth="1"/>
    <col min="5" max="5" width="7" hidden="1" customWidth="1"/>
  </cols>
  <sheetData>
    <row r="2" spans="2:5" ht="20" customHeight="1" x14ac:dyDescent="0.35">
      <c r="B2" s="2" t="s">
        <v>7</v>
      </c>
      <c r="C2" s="2"/>
      <c r="D2" s="2"/>
    </row>
    <row r="3" spans="2:5" ht="20" customHeight="1" thickBot="1" x14ac:dyDescent="0.4">
      <c r="B3" s="2"/>
      <c r="C3" s="2"/>
      <c r="D3" s="2"/>
    </row>
    <row r="4" spans="2:5" ht="20" customHeight="1" thickTop="1" thickBot="1" x14ac:dyDescent="0.4">
      <c r="B4" s="2"/>
      <c r="C4" s="3" t="s">
        <v>8</v>
      </c>
      <c r="D4" s="4">
        <v>4500000</v>
      </c>
      <c r="E4">
        <f>+D4/$D$8</f>
        <v>0.75</v>
      </c>
    </row>
    <row r="5" spans="2:5" ht="20" customHeight="1" thickTop="1" thickBot="1" x14ac:dyDescent="0.4">
      <c r="B5" s="2"/>
      <c r="C5" s="5"/>
      <c r="D5" s="6"/>
    </row>
    <row r="6" spans="2:5" ht="20" customHeight="1" thickTop="1" thickBot="1" x14ac:dyDescent="0.4">
      <c r="B6" s="2"/>
      <c r="C6" s="3" t="s">
        <v>9</v>
      </c>
      <c r="D6" s="4">
        <v>1500000</v>
      </c>
      <c r="E6">
        <f>+D6/$D$8</f>
        <v>0.25</v>
      </c>
    </row>
    <row r="7" spans="2:5" ht="20" customHeight="1" thickTop="1" thickBot="1" x14ac:dyDescent="0.4">
      <c r="B7" s="2"/>
      <c r="C7" s="5"/>
      <c r="D7" s="6"/>
    </row>
    <row r="8" spans="2:5" ht="20" customHeight="1" thickTop="1" thickBot="1" x14ac:dyDescent="0.4">
      <c r="B8" s="2"/>
      <c r="C8" s="7" t="s">
        <v>10</v>
      </c>
      <c r="D8" s="8">
        <f>+SUM(D4:D6)</f>
        <v>6000000</v>
      </c>
    </row>
    <row r="9" spans="2:5" ht="20" customHeight="1" thickTop="1" x14ac:dyDescent="0.35">
      <c r="B9" s="2"/>
      <c r="C9" s="5"/>
      <c r="D9" s="6"/>
    </row>
    <row r="10" spans="2:5" ht="20" customHeight="1" thickBot="1" x14ac:dyDescent="0.4">
      <c r="B10" s="2"/>
      <c r="C10" s="5"/>
      <c r="D10" s="6"/>
    </row>
    <row r="11" spans="2:5" ht="20" customHeight="1" thickTop="1" thickBot="1" x14ac:dyDescent="0.4">
      <c r="B11" s="2"/>
      <c r="C11" s="9" t="s">
        <v>11</v>
      </c>
      <c r="D11" s="10">
        <f>MIN(+MIN(+MIN(anyag/osszktg,munka/osszktg)*2*osszktg,3000000),osszktg*0.5)</f>
        <v>3000000</v>
      </c>
    </row>
    <row r="12" spans="2:5" ht="15" thickTop="1" x14ac:dyDescent="0.35">
      <c r="D12" s="1"/>
    </row>
    <row r="13" spans="2:5" hidden="1" x14ac:dyDescent="0.35">
      <c r="C13" t="s">
        <v>0</v>
      </c>
      <c r="D13" s="1">
        <f>+MIN(anyag,munka)</f>
        <v>1500000</v>
      </c>
    </row>
    <row r="14" spans="2:5" hidden="1" x14ac:dyDescent="0.35">
      <c r="C14" t="s">
        <v>5</v>
      </c>
      <c r="D14" s="1">
        <f>+D13*0.5</f>
        <v>750000</v>
      </c>
    </row>
    <row r="15" spans="2:5" hidden="1" x14ac:dyDescent="0.35">
      <c r="C15" t="s">
        <v>1</v>
      </c>
      <c r="D15" s="1">
        <f>+MAX(D4:D6)*0.5</f>
        <v>2250000</v>
      </c>
    </row>
    <row r="16" spans="2:5" hidden="1" x14ac:dyDescent="0.35">
      <c r="C16" t="s">
        <v>4</v>
      </c>
      <c r="D16" s="1">
        <f>+SUM(D14:D15)</f>
        <v>3000000</v>
      </c>
    </row>
    <row r="17" spans="3:4" hidden="1" x14ac:dyDescent="0.35">
      <c r="C17" t="s">
        <v>2</v>
      </c>
      <c r="D17" s="1">
        <f>+MIN(D16,osszktg*0.5)</f>
        <v>3000000</v>
      </c>
    </row>
    <row r="18" spans="3:4" hidden="1" x14ac:dyDescent="0.35">
      <c r="C18" t="s">
        <v>3</v>
      </c>
      <c r="D18" s="1">
        <f>+MIN(D17,3000000)</f>
        <v>3000000</v>
      </c>
    </row>
    <row r="19" spans="3:4" hidden="1" x14ac:dyDescent="0.35">
      <c r="C19" t="s">
        <v>6</v>
      </c>
      <c r="D19" s="1">
        <f>+MIN(D18,D13*2)</f>
        <v>3000000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Munka1</vt:lpstr>
      <vt:lpstr>anyag</vt:lpstr>
      <vt:lpstr>munka</vt:lpstr>
      <vt:lpstr>osszktg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Unger-Takács Anikó</cp:lastModifiedBy>
  <dcterms:created xsi:type="dcterms:W3CDTF">2020-12-14T07:47:40Z</dcterms:created>
  <dcterms:modified xsi:type="dcterms:W3CDTF">2020-12-14T17:57:30Z</dcterms:modified>
</cp:coreProperties>
</file>